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APPRAISER7 - Leslie\2 FINANCIAL REPORT\FS 20-2021\"/>
    </mc:Choice>
  </mc:AlternateContent>
  <xr:revisionPtr revIDLastSave="0" documentId="13_ncr:1_{B3E482AF-573C-4DA2-B36D-DA7D46F8CC3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PR14-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" l="1"/>
  <c r="E18" i="1"/>
  <c r="F18" i="1" l="1"/>
  <c r="H17" i="1"/>
  <c r="C18" i="1"/>
  <c r="E46" i="1" l="1"/>
  <c r="H42" i="1"/>
  <c r="C37" i="1"/>
  <c r="H16" i="1"/>
  <c r="H15" i="1"/>
  <c r="G15" i="1" s="1"/>
  <c r="H14" i="1"/>
  <c r="G14" i="1" s="1"/>
  <c r="H13" i="1"/>
  <c r="H12" i="1"/>
  <c r="H11" i="1"/>
  <c r="H10" i="1"/>
  <c r="G10" i="1" s="1"/>
  <c r="H9" i="1"/>
  <c r="G9" i="1" s="1"/>
  <c r="H8" i="1"/>
  <c r="G8" i="1" s="1"/>
  <c r="H7" i="1"/>
  <c r="H6" i="1"/>
  <c r="D18" i="1" l="1"/>
  <c r="H18" i="1" s="1"/>
  <c r="C39" i="1"/>
</calcChain>
</file>

<file path=xl/sharedStrings.xml><?xml version="1.0" encoding="utf-8"?>
<sst xmlns="http://schemas.openxmlformats.org/spreadsheetml/2006/main" count="60" uniqueCount="55">
  <si>
    <t>FINANCIAL REPORT</t>
  </si>
  <si>
    <t>EXPENDITURES</t>
  </si>
  <si>
    <t>MONTH</t>
  </si>
  <si>
    <t>FY TO DATE</t>
  </si>
  <si>
    <t>SPLY</t>
  </si>
  <si>
    <t>FY BUDGET</t>
  </si>
  <si>
    <t>% USED</t>
  </si>
  <si>
    <t>$ BALANCE</t>
  </si>
  <si>
    <t>PERSONNEL</t>
  </si>
  <si>
    <t>BENEFITS</t>
  </si>
  <si>
    <t>IN STATE TRAVEL</t>
  </si>
  <si>
    <t>OUT STATE TRAVEL</t>
  </si>
  <si>
    <t>REPAIR &amp; MAINTENANCE</t>
  </si>
  <si>
    <t>RENTALS &amp; LEASES</t>
  </si>
  <si>
    <t>UTILITIES &amp; COMMUNICATIONS</t>
  </si>
  <si>
    <t>PROFESSIONAL SERVICES</t>
  </si>
  <si>
    <t>SUPPLIES &amp; MATERIALS</t>
  </si>
  <si>
    <t>VEHICLE OPERATIONS</t>
  </si>
  <si>
    <t>FURNITURE &amp; EQUIPMENT</t>
  </si>
  <si>
    <t>TOTALS</t>
  </si>
  <si>
    <t xml:space="preserve">       RECEIPTS</t>
  </si>
  <si>
    <t>(0174) AMC LICENSE FEE</t>
  </si>
  <si>
    <t>(0185) TRAINEE APP. FEE</t>
  </si>
  <si>
    <t>(0186) OTHER APP. FEE</t>
  </si>
  <si>
    <t>(0187) LRP LICENSE FEE</t>
  </si>
  <si>
    <t>(0188) CRRP LICENSE FEE</t>
  </si>
  <si>
    <t>(0189) CGRP LICENSE FEE</t>
  </si>
  <si>
    <t>(0192) TRP &amp; SRRP LICENSE FEE</t>
  </si>
  <si>
    <t>(0473) ALABAMA REGISTRY</t>
  </si>
  <si>
    <t>(0530) AMC APP. FEE</t>
  </si>
  <si>
    <t>(0536) TEMPORARY PERMIT</t>
  </si>
  <si>
    <t xml:space="preserve">(0537) EDUCATION FEE </t>
  </si>
  <si>
    <t xml:space="preserve">(0602) FINES </t>
  </si>
  <si>
    <t xml:space="preserve">(0604) LATE FEE  </t>
  </si>
  <si>
    <t>(1192) MENTOR APP FEE</t>
  </si>
  <si>
    <t>TOTAL</t>
  </si>
  <si>
    <t>NET RECEIPTS</t>
  </si>
  <si>
    <t>TRP</t>
  </si>
  <si>
    <t>SRRP</t>
  </si>
  <si>
    <t>LRP</t>
  </si>
  <si>
    <t>CRRP</t>
  </si>
  <si>
    <t>CGRP</t>
  </si>
  <si>
    <t>INACTIVE T'S</t>
  </si>
  <si>
    <t>CURRENT</t>
  </si>
  <si>
    <t>SAME PLACE LAST YEAR</t>
  </si>
  <si>
    <t>606 FUND BALANCE</t>
  </si>
  <si>
    <t>TOTAL 606 FUND BALANCE</t>
  </si>
  <si>
    <t>AMC</t>
  </si>
  <si>
    <t>INVESTMENTS</t>
  </si>
  <si>
    <t>OTHER EQUIPMENT PURCHASES</t>
  </si>
  <si>
    <t>(0624) Interest Income - Short Term</t>
  </si>
  <si>
    <t>(0684) PRIOR YEAR REFUNDS</t>
  </si>
  <si>
    <t>(696) PUBLICATIONS</t>
  </si>
  <si>
    <r>
      <t>FEBRUARY 2020-</t>
    </r>
    <r>
      <rPr>
        <b/>
        <u/>
        <sz val="11"/>
        <rFont val="Arial"/>
        <family val="2"/>
      </rPr>
      <t>2021</t>
    </r>
  </si>
  <si>
    <t>(699) SALVAGE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</si>
</sst>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1" x14ac:knownFonts="1">
    <font>
      <sz val="10"/>
      <name val="Arial"/>
    </font>
    <font>
      <sz val="10"/>
      <name val="Arial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4" fillId="0" borderId="0" xfId="0" applyNumberFormat="1" applyFont="1" applyAlignment="1">
      <alignment horizontal="center"/>
    </xf>
    <xf numFmtId="17" fontId="5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9" fontId="7" fillId="0" borderId="0" xfId="0" quotePrefix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44" fontId="8" fillId="0" borderId="0" xfId="2" applyFont="1"/>
    <xf numFmtId="44" fontId="8" fillId="0" borderId="0" xfId="0" applyNumberFormat="1" applyFont="1"/>
    <xf numFmtId="9" fontId="8" fillId="0" borderId="0" xfId="0" applyNumberFormat="1" applyFont="1" applyAlignment="1">
      <alignment horizontal="center"/>
    </xf>
    <xf numFmtId="8" fontId="2" fillId="0" borderId="0" xfId="0" applyNumberFormat="1" applyFont="1"/>
    <xf numFmtId="0" fontId="6" fillId="0" borderId="0" xfId="0" applyFont="1"/>
    <xf numFmtId="44" fontId="2" fillId="0" borderId="0" xfId="2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4" fontId="8" fillId="0" borderId="0" xfId="2" applyFont="1" applyAlignment="1">
      <alignment horizontal="center"/>
    </xf>
    <xf numFmtId="44" fontId="2" fillId="0" borderId="0" xfId="0" applyNumberFormat="1" applyFont="1"/>
    <xf numFmtId="164" fontId="2" fillId="0" borderId="0" xfId="1" applyNumberFormat="1" applyFont="1" applyAlignment="1"/>
    <xf numFmtId="164" fontId="2" fillId="0" borderId="0" xfId="1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7" fillId="0" borderId="0" xfId="0" applyFont="1" applyAlignment="1">
      <alignment horizontal="left"/>
    </xf>
    <xf numFmtId="165" fontId="2" fillId="0" borderId="0" xfId="0" applyNumberFormat="1" applyFont="1"/>
    <xf numFmtId="2" fontId="2" fillId="0" borderId="0" xfId="0" applyNumberFormat="1" applyFont="1"/>
    <xf numFmtId="44" fontId="8" fillId="0" borderId="0" xfId="2" applyFont="1" applyAlignment="1">
      <alignment horizontal="right"/>
    </xf>
    <xf numFmtId="0" fontId="6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4" fontId="8" fillId="0" borderId="0" xfId="0" applyNumberFormat="1" applyFont="1" applyAlignment="1">
      <alignment horizontal="right"/>
    </xf>
    <xf numFmtId="44" fontId="9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8"/>
  <sheetViews>
    <sheetView tabSelected="1" topLeftCell="A21" workbookViewId="0">
      <selection activeCell="A16" sqref="A16:XFD16"/>
    </sheetView>
  </sheetViews>
  <sheetFormatPr defaultColWidth="9.109375" defaultRowHeight="13.2" x14ac:dyDescent="0.25"/>
  <cols>
    <col min="1" max="1" width="13.6640625" style="1" customWidth="1"/>
    <col min="2" max="2" width="34.6640625" style="1" customWidth="1"/>
    <col min="3" max="9" width="14.6640625" style="1" customWidth="1"/>
    <col min="10" max="11" width="9.109375" style="1"/>
    <col min="12" max="12" width="10.33203125" style="1" bestFit="1" customWidth="1"/>
    <col min="13" max="13" width="9.109375" style="1"/>
    <col min="14" max="14" width="10.6640625" style="1" bestFit="1" customWidth="1"/>
    <col min="15" max="16384" width="9.109375" style="1"/>
  </cols>
  <sheetData>
    <row r="1" spans="2:14" ht="13.8" x14ac:dyDescent="0.25">
      <c r="E1" s="2" t="s">
        <v>0</v>
      </c>
      <c r="F1" s="3"/>
      <c r="G1" s="4"/>
    </row>
    <row r="2" spans="2:14" ht="13.8" x14ac:dyDescent="0.25">
      <c r="E2" s="5" t="s">
        <v>53</v>
      </c>
      <c r="F2" s="6"/>
      <c r="G2" s="7"/>
    </row>
    <row r="3" spans="2:14" ht="13.8" x14ac:dyDescent="0.25">
      <c r="E3" s="8">
        <v>0.42</v>
      </c>
      <c r="F3" s="9"/>
      <c r="G3" s="10"/>
    </row>
    <row r="4" spans="2:14" ht="13.35" hidden="1" customHeight="1" x14ac:dyDescent="0.25"/>
    <row r="5" spans="2:14" x14ac:dyDescent="0.25"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K5" s="12"/>
      <c r="L5" s="12"/>
      <c r="M5" s="12"/>
    </row>
    <row r="6" spans="2:14" x14ac:dyDescent="0.25">
      <c r="B6" s="13" t="s">
        <v>8</v>
      </c>
      <c r="C6" s="14">
        <v>44348.32</v>
      </c>
      <c r="D6" s="14">
        <v>168439.65</v>
      </c>
      <c r="E6" s="15">
        <v>146884.75</v>
      </c>
      <c r="F6" s="14">
        <v>530473</v>
      </c>
      <c r="G6" s="16">
        <v>0.32</v>
      </c>
      <c r="H6" s="14">
        <f>SUM(F6-D6)</f>
        <v>362033.35</v>
      </c>
      <c r="N6" s="17"/>
    </row>
    <row r="7" spans="2:14" x14ac:dyDescent="0.25">
      <c r="B7" s="13" t="s">
        <v>9</v>
      </c>
      <c r="C7" s="14">
        <v>15837.8</v>
      </c>
      <c r="D7" s="14">
        <v>64102.77</v>
      </c>
      <c r="E7" s="15">
        <v>58170.52</v>
      </c>
      <c r="F7" s="14">
        <v>200819</v>
      </c>
      <c r="G7" s="16">
        <v>0.32</v>
      </c>
      <c r="H7" s="14">
        <f t="shared" ref="H7:H18" si="0">SUM(F7)-D7</f>
        <v>136716.23000000001</v>
      </c>
      <c r="N7" s="17"/>
    </row>
    <row r="8" spans="2:14" x14ac:dyDescent="0.25">
      <c r="B8" s="13" t="s">
        <v>10</v>
      </c>
      <c r="C8" s="15">
        <v>0</v>
      </c>
      <c r="D8" s="15">
        <v>0</v>
      </c>
      <c r="E8" s="15">
        <v>3598.09</v>
      </c>
      <c r="F8" s="14">
        <v>25000</v>
      </c>
      <c r="G8" s="16">
        <f t="shared" ref="G8:G15" si="1">(100%)+H8/-F8</f>
        <v>0</v>
      </c>
      <c r="H8" s="14">
        <f t="shared" si="0"/>
        <v>25000</v>
      </c>
      <c r="N8" s="17"/>
    </row>
    <row r="9" spans="2:14" x14ac:dyDescent="0.25">
      <c r="B9" s="13" t="s">
        <v>11</v>
      </c>
      <c r="C9" s="14">
        <v>0</v>
      </c>
      <c r="D9" s="14">
        <v>0</v>
      </c>
      <c r="E9" s="15">
        <v>9056.2800000000007</v>
      </c>
      <c r="F9" s="14">
        <v>25000</v>
      </c>
      <c r="G9" s="16">
        <f t="shared" si="1"/>
        <v>0</v>
      </c>
      <c r="H9" s="14">
        <f t="shared" si="0"/>
        <v>25000</v>
      </c>
    </row>
    <row r="10" spans="2:14" x14ac:dyDescent="0.25">
      <c r="B10" s="13" t="s">
        <v>12</v>
      </c>
      <c r="C10" s="15">
        <v>0</v>
      </c>
      <c r="D10" s="14">
        <v>315</v>
      </c>
      <c r="E10" s="15">
        <v>708.75</v>
      </c>
      <c r="F10" s="14">
        <v>5000</v>
      </c>
      <c r="G10" s="16">
        <f t="shared" si="1"/>
        <v>6.2999999999999945E-2</v>
      </c>
      <c r="H10" s="14">
        <f t="shared" si="0"/>
        <v>4685</v>
      </c>
      <c r="J10" s="12"/>
      <c r="N10" s="17"/>
    </row>
    <row r="11" spans="2:14" x14ac:dyDescent="0.25">
      <c r="B11" s="13" t="s">
        <v>13</v>
      </c>
      <c r="C11" s="14">
        <v>6621.88</v>
      </c>
      <c r="D11" s="14">
        <v>29492.97</v>
      </c>
      <c r="E11" s="15">
        <v>38817.32</v>
      </c>
      <c r="F11" s="14">
        <v>103000</v>
      </c>
      <c r="G11" s="16">
        <v>0.28999999999999998</v>
      </c>
      <c r="H11" s="14">
        <f t="shared" si="0"/>
        <v>73507.03</v>
      </c>
    </row>
    <row r="12" spans="2:14" x14ac:dyDescent="0.25">
      <c r="B12" s="13" t="s">
        <v>14</v>
      </c>
      <c r="C12" s="14">
        <v>39.29</v>
      </c>
      <c r="D12" s="14">
        <v>3800.96</v>
      </c>
      <c r="E12" s="15">
        <v>5831.51</v>
      </c>
      <c r="F12" s="14">
        <v>30000</v>
      </c>
      <c r="G12" s="16">
        <v>0.13</v>
      </c>
      <c r="H12" s="14">
        <f t="shared" si="0"/>
        <v>26199.040000000001</v>
      </c>
    </row>
    <row r="13" spans="2:14" x14ac:dyDescent="0.25">
      <c r="B13" s="13" t="s">
        <v>15</v>
      </c>
      <c r="C13" s="14">
        <v>477.76</v>
      </c>
      <c r="D13" s="14">
        <v>40393.69</v>
      </c>
      <c r="E13" s="15">
        <v>40338.300000000003</v>
      </c>
      <c r="F13" s="14">
        <v>167000</v>
      </c>
      <c r="G13" s="16">
        <v>0.24</v>
      </c>
      <c r="H13" s="14">
        <f t="shared" si="0"/>
        <v>126606.31</v>
      </c>
    </row>
    <row r="14" spans="2:14" x14ac:dyDescent="0.25">
      <c r="B14" s="13" t="s">
        <v>16</v>
      </c>
      <c r="C14" s="14">
        <v>602.54999999999995</v>
      </c>
      <c r="D14" s="14">
        <v>11817.14</v>
      </c>
      <c r="E14" s="15">
        <v>19124.849999999999</v>
      </c>
      <c r="F14" s="14">
        <v>35000</v>
      </c>
      <c r="G14" s="16">
        <f t="shared" si="1"/>
        <v>0.33763257142857139</v>
      </c>
      <c r="H14" s="14">
        <f t="shared" si="0"/>
        <v>23182.86</v>
      </c>
    </row>
    <row r="15" spans="2:14" x14ac:dyDescent="0.25">
      <c r="B15" s="13" t="s">
        <v>17</v>
      </c>
      <c r="C15" s="14">
        <v>0</v>
      </c>
      <c r="D15" s="14">
        <v>6994.75</v>
      </c>
      <c r="E15" s="15">
        <v>5250.09</v>
      </c>
      <c r="F15" s="14">
        <v>15000</v>
      </c>
      <c r="G15" s="16">
        <f t="shared" si="1"/>
        <v>0.46631666666666671</v>
      </c>
      <c r="H15" s="14">
        <f t="shared" si="0"/>
        <v>8005.25</v>
      </c>
    </row>
    <row r="16" spans="2:14" x14ac:dyDescent="0.25">
      <c r="B16" s="13" t="s">
        <v>18</v>
      </c>
      <c r="C16" s="14">
        <v>0</v>
      </c>
      <c r="D16" s="14">
        <v>0</v>
      </c>
      <c r="E16" s="15">
        <v>0</v>
      </c>
      <c r="F16" s="14">
        <v>25000</v>
      </c>
      <c r="G16" s="16">
        <v>0</v>
      </c>
      <c r="H16" s="14">
        <f t="shared" si="0"/>
        <v>25000</v>
      </c>
    </row>
    <row r="17" spans="2:12" x14ac:dyDescent="0.25">
      <c r="B17" s="13" t="s">
        <v>49</v>
      </c>
      <c r="C17" s="14">
        <v>0</v>
      </c>
      <c r="D17" s="14">
        <v>1155.57</v>
      </c>
      <c r="E17" s="15">
        <v>3107.48</v>
      </c>
      <c r="F17" s="14">
        <v>10000</v>
      </c>
      <c r="G17" s="16">
        <v>0.12</v>
      </c>
      <c r="H17" s="14">
        <f t="shared" si="0"/>
        <v>8844.43</v>
      </c>
    </row>
    <row r="18" spans="2:12" x14ac:dyDescent="0.25">
      <c r="B18" s="18" t="s">
        <v>19</v>
      </c>
      <c r="C18" s="14">
        <f>SUM(C6:C17)</f>
        <v>67927.599999999991</v>
      </c>
      <c r="D18" s="14">
        <f>SUM(D6:D17)</f>
        <v>326512.50000000006</v>
      </c>
      <c r="E18" s="15">
        <f>SUM(E6:E17)</f>
        <v>330887.93999999994</v>
      </c>
      <c r="F18" s="14">
        <f>SUM(F6:F17)</f>
        <v>1171292</v>
      </c>
      <c r="G18" s="16">
        <v>0.28000000000000003</v>
      </c>
      <c r="H18" s="14">
        <f t="shared" si="0"/>
        <v>844779.5</v>
      </c>
    </row>
    <row r="19" spans="2:12" x14ac:dyDescent="0.25">
      <c r="B19" s="11" t="s">
        <v>20</v>
      </c>
      <c r="C19" s="20"/>
      <c r="D19" s="19"/>
      <c r="E19" s="19"/>
    </row>
    <row r="20" spans="2:12" x14ac:dyDescent="0.25">
      <c r="B20" s="21" t="s">
        <v>21</v>
      </c>
      <c r="C20" s="22">
        <v>18000</v>
      </c>
      <c r="D20" s="14">
        <v>128000</v>
      </c>
      <c r="E20" s="15">
        <v>98000</v>
      </c>
      <c r="F20" s="23"/>
    </row>
    <row r="21" spans="2:12" x14ac:dyDescent="0.25">
      <c r="B21" s="13" t="s">
        <v>22</v>
      </c>
      <c r="C21" s="14">
        <v>900</v>
      </c>
      <c r="D21" s="14">
        <v>4500</v>
      </c>
      <c r="E21" s="15">
        <v>2850</v>
      </c>
      <c r="F21" s="23"/>
      <c r="G21" s="20"/>
      <c r="H21" s="20"/>
      <c r="I21" s="20"/>
      <c r="J21" s="20"/>
      <c r="K21" s="20"/>
      <c r="L21" s="12"/>
    </row>
    <row r="22" spans="2:12" x14ac:dyDescent="0.25">
      <c r="B22" s="13" t="s">
        <v>23</v>
      </c>
      <c r="C22" s="14">
        <v>1160</v>
      </c>
      <c r="D22" s="14">
        <v>7545</v>
      </c>
      <c r="E22" s="15">
        <v>14410</v>
      </c>
      <c r="F22" s="23"/>
      <c r="G22" s="24"/>
      <c r="H22" s="25"/>
      <c r="I22" s="26"/>
      <c r="J22" s="26"/>
      <c r="K22" s="26"/>
      <c r="L22" s="25"/>
    </row>
    <row r="23" spans="2:12" x14ac:dyDescent="0.25">
      <c r="B23" s="13" t="s">
        <v>24</v>
      </c>
      <c r="C23" s="14">
        <v>0</v>
      </c>
      <c r="D23" s="14">
        <v>10050</v>
      </c>
      <c r="E23" s="15">
        <v>7035</v>
      </c>
      <c r="F23" s="23"/>
      <c r="I23" s="26"/>
      <c r="J23" s="26"/>
      <c r="K23" s="26"/>
      <c r="L23" s="27"/>
    </row>
    <row r="24" spans="2:12" x14ac:dyDescent="0.25">
      <c r="B24" s="13" t="s">
        <v>25</v>
      </c>
      <c r="C24" s="14">
        <v>335</v>
      </c>
      <c r="D24" s="14">
        <v>72360</v>
      </c>
      <c r="E24" s="15">
        <v>56280</v>
      </c>
      <c r="F24" s="23"/>
    </row>
    <row r="25" spans="2:12" x14ac:dyDescent="0.25">
      <c r="B25" s="13" t="s">
        <v>26</v>
      </c>
      <c r="C25" s="14">
        <v>670</v>
      </c>
      <c r="D25" s="14">
        <v>101545</v>
      </c>
      <c r="E25" s="15">
        <v>68005</v>
      </c>
      <c r="F25" s="23"/>
      <c r="G25" s="28"/>
      <c r="H25" s="20"/>
    </row>
    <row r="26" spans="2:12" x14ac:dyDescent="0.25">
      <c r="B26" s="13" t="s">
        <v>27</v>
      </c>
      <c r="C26" s="14">
        <v>670</v>
      </c>
      <c r="D26" s="14">
        <v>31825</v>
      </c>
      <c r="E26" s="15">
        <v>29645</v>
      </c>
      <c r="F26" s="23"/>
      <c r="G26" s="29"/>
      <c r="H26" s="26"/>
    </row>
    <row r="27" spans="2:12" x14ac:dyDescent="0.25">
      <c r="B27" s="13" t="s">
        <v>28</v>
      </c>
      <c r="C27" s="14">
        <v>250</v>
      </c>
      <c r="D27" s="14">
        <v>1225</v>
      </c>
      <c r="E27" s="15">
        <v>1275</v>
      </c>
      <c r="F27" s="23"/>
      <c r="G27" s="29"/>
      <c r="H27" s="26"/>
    </row>
    <row r="28" spans="2:12" x14ac:dyDescent="0.25">
      <c r="B28" s="13" t="s">
        <v>29</v>
      </c>
      <c r="C28" s="14">
        <v>0</v>
      </c>
      <c r="D28" s="14">
        <v>17500</v>
      </c>
      <c r="E28" s="15">
        <v>10500</v>
      </c>
      <c r="F28" s="23"/>
      <c r="G28" s="29"/>
      <c r="H28" s="26"/>
    </row>
    <row r="29" spans="2:12" x14ac:dyDescent="0.25">
      <c r="B29" s="13" t="s">
        <v>30</v>
      </c>
      <c r="C29" s="14">
        <v>1250</v>
      </c>
      <c r="D29" s="14">
        <v>18925</v>
      </c>
      <c r="E29" s="15">
        <v>25125</v>
      </c>
      <c r="F29" s="23"/>
      <c r="G29" s="29"/>
    </row>
    <row r="30" spans="2:12" x14ac:dyDescent="0.25">
      <c r="B30" s="13" t="s">
        <v>31</v>
      </c>
      <c r="C30" s="14">
        <v>125</v>
      </c>
      <c r="D30" s="14">
        <v>19325</v>
      </c>
      <c r="E30" s="15">
        <v>3895</v>
      </c>
      <c r="F30" s="23"/>
    </row>
    <row r="31" spans="2:12" x14ac:dyDescent="0.25">
      <c r="B31" s="13" t="s">
        <v>32</v>
      </c>
      <c r="C31" s="15">
        <v>1125</v>
      </c>
      <c r="D31" s="14">
        <v>2030</v>
      </c>
      <c r="E31" s="15">
        <v>650</v>
      </c>
      <c r="F31" s="23"/>
    </row>
    <row r="32" spans="2:12" x14ac:dyDescent="0.25">
      <c r="B32" s="13" t="s">
        <v>33</v>
      </c>
      <c r="C32" s="14">
        <v>250</v>
      </c>
      <c r="D32" s="14">
        <v>18460</v>
      </c>
      <c r="E32" s="15">
        <v>8885</v>
      </c>
      <c r="F32" s="23"/>
      <c r="G32" s="29"/>
    </row>
    <row r="33" spans="2:9" x14ac:dyDescent="0.25">
      <c r="B33" s="13" t="s">
        <v>51</v>
      </c>
      <c r="C33" s="14">
        <v>0</v>
      </c>
      <c r="D33" s="15">
        <v>45.89</v>
      </c>
      <c r="E33" s="15">
        <v>306.29000000000002</v>
      </c>
      <c r="F33" s="23"/>
      <c r="G33" s="30"/>
    </row>
    <row r="34" spans="2:9" x14ac:dyDescent="0.25">
      <c r="B34" s="13" t="s">
        <v>52</v>
      </c>
      <c r="C34" s="14">
        <v>0</v>
      </c>
      <c r="D34" s="15">
        <v>0</v>
      </c>
      <c r="E34" s="15">
        <v>300</v>
      </c>
      <c r="F34" s="23"/>
      <c r="G34" s="30"/>
    </row>
    <row r="35" spans="2:9" x14ac:dyDescent="0.25">
      <c r="B35" s="13" t="s">
        <v>54</v>
      </c>
      <c r="C35" s="14"/>
      <c r="D35" s="15"/>
      <c r="E35" s="15">
        <v>3185</v>
      </c>
      <c r="F35" s="23"/>
      <c r="G35" s="30"/>
    </row>
    <row r="36" spans="2:9" x14ac:dyDescent="0.25">
      <c r="B36" s="13" t="s">
        <v>34</v>
      </c>
      <c r="C36" s="15">
        <v>0</v>
      </c>
      <c r="D36" s="14">
        <v>1400</v>
      </c>
      <c r="E36" s="15">
        <v>600</v>
      </c>
      <c r="F36" s="23"/>
      <c r="G36" s="30"/>
    </row>
    <row r="37" spans="2:9" x14ac:dyDescent="0.25">
      <c r="B37" s="18" t="s">
        <v>35</v>
      </c>
      <c r="C37" s="14">
        <f>SUM(C20:C36)</f>
        <v>24735</v>
      </c>
      <c r="D37" s="14">
        <f>SUM(D20:D36)</f>
        <v>434735.89</v>
      </c>
      <c r="E37" s="15">
        <v>330946.28999999998</v>
      </c>
      <c r="F37" s="23"/>
      <c r="G37" s="30"/>
    </row>
    <row r="38" spans="2:9" x14ac:dyDescent="0.25">
      <c r="B38" s="13" t="s">
        <v>50</v>
      </c>
      <c r="C38" s="19">
        <v>0</v>
      </c>
      <c r="D38" s="19">
        <v>0</v>
      </c>
      <c r="E38" s="23">
        <v>0</v>
      </c>
      <c r="F38" s="23"/>
    </row>
    <row r="39" spans="2:9" x14ac:dyDescent="0.25">
      <c r="B39" s="18" t="s">
        <v>36</v>
      </c>
      <c r="C39" s="31">
        <f>SUM(C37:C38)</f>
        <v>24735</v>
      </c>
      <c r="D39" s="14">
        <v>434735.89</v>
      </c>
      <c r="E39" s="15">
        <v>330946.28999999998</v>
      </c>
      <c r="F39" s="23"/>
    </row>
    <row r="40" spans="2:9" ht="12" customHeight="1" x14ac:dyDescent="0.25">
      <c r="B40" s="13"/>
    </row>
    <row r="41" spans="2:9" x14ac:dyDescent="0.25">
      <c r="B41" s="13"/>
      <c r="C41" s="11" t="s">
        <v>37</v>
      </c>
      <c r="D41" s="11" t="s">
        <v>38</v>
      </c>
      <c r="E41" s="11" t="s">
        <v>39</v>
      </c>
      <c r="F41" s="11" t="s">
        <v>40</v>
      </c>
      <c r="G41" s="11" t="s">
        <v>41</v>
      </c>
      <c r="H41" s="11" t="s">
        <v>35</v>
      </c>
      <c r="I41" s="11" t="s">
        <v>42</v>
      </c>
    </row>
    <row r="42" spans="2:9" x14ac:dyDescent="0.25">
      <c r="B42" s="32" t="s">
        <v>43</v>
      </c>
      <c r="C42" s="33">
        <v>114</v>
      </c>
      <c r="D42" s="33">
        <v>12</v>
      </c>
      <c r="E42" s="33">
        <v>57</v>
      </c>
      <c r="F42" s="33">
        <v>608</v>
      </c>
      <c r="G42" s="33">
        <v>623</v>
      </c>
      <c r="H42" s="33">
        <f>SUM(C42:G42)</f>
        <v>1414</v>
      </c>
      <c r="I42" s="33">
        <v>10</v>
      </c>
    </row>
    <row r="43" spans="2:9" x14ac:dyDescent="0.25">
      <c r="B43" s="32" t="s">
        <v>44</v>
      </c>
      <c r="C43" s="33">
        <v>108</v>
      </c>
      <c r="D43" s="33">
        <v>11</v>
      </c>
      <c r="E43" s="33">
        <v>56</v>
      </c>
      <c r="F43" s="33">
        <v>607</v>
      </c>
      <c r="G43" s="33">
        <v>629</v>
      </c>
      <c r="H43" s="33">
        <v>1411</v>
      </c>
      <c r="I43" s="33">
        <v>7</v>
      </c>
    </row>
    <row r="44" spans="2:9" ht="12" customHeight="1" x14ac:dyDescent="0.25">
      <c r="B44" s="32"/>
      <c r="C44" s="34"/>
      <c r="D44" s="34"/>
      <c r="E44" s="34"/>
      <c r="F44" s="34"/>
      <c r="G44" s="34"/>
      <c r="H44" s="34"/>
      <c r="I44" s="33"/>
    </row>
    <row r="45" spans="2:9" ht="12" customHeight="1" x14ac:dyDescent="0.25">
      <c r="B45" s="21"/>
      <c r="C45" s="11" t="s">
        <v>45</v>
      </c>
      <c r="D45" s="20"/>
      <c r="E45" s="18" t="s">
        <v>46</v>
      </c>
      <c r="F45" s="12"/>
      <c r="H45" s="20"/>
      <c r="I45" s="11" t="s">
        <v>47</v>
      </c>
    </row>
    <row r="46" spans="2:9" x14ac:dyDescent="0.25">
      <c r="B46" s="32" t="s">
        <v>48</v>
      </c>
      <c r="C46" s="35">
        <v>477651</v>
      </c>
      <c r="D46" s="20"/>
      <c r="E46" s="15">
        <f>SUM(C46:C47)</f>
        <v>2066904.21</v>
      </c>
      <c r="F46" s="28"/>
      <c r="G46" s="32" t="s">
        <v>43</v>
      </c>
      <c r="I46" s="36">
        <v>116</v>
      </c>
    </row>
    <row r="47" spans="2:9" x14ac:dyDescent="0.25">
      <c r="B47" s="32" t="s">
        <v>43</v>
      </c>
      <c r="C47" s="37">
        <v>1589253.21</v>
      </c>
      <c r="D47" s="26"/>
      <c r="E47" s="28"/>
      <c r="F47" s="28"/>
      <c r="G47" s="32" t="s">
        <v>44</v>
      </c>
      <c r="H47" s="28"/>
      <c r="I47" s="36">
        <v>115</v>
      </c>
    </row>
    <row r="48" spans="2:9" x14ac:dyDescent="0.25">
      <c r="B48" s="32" t="s">
        <v>44</v>
      </c>
      <c r="C48" s="38">
        <v>1257977.55</v>
      </c>
      <c r="D48" s="26"/>
      <c r="E48" s="15">
        <v>1721670.43</v>
      </c>
      <c r="F48" s="28"/>
      <c r="H48" s="26"/>
    </row>
  </sheetData>
  <pageMargins left="0.75" right="0.75" top="1" bottom="1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APR14-15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Coker, Walter</dc:creator>
  <cp:lastModifiedBy>Brooks, Lisa</cp:lastModifiedBy>
  <cp:lastPrinted>2021-03-11T20:47:43Z</cp:lastPrinted>
  <dcterms:created xsi:type="dcterms:W3CDTF">2015-05-05T20:23:57Z</dcterms:created>
  <dcterms:modified xsi:type="dcterms:W3CDTF">2021-03-11T20:47:54Z</dcterms:modified>
</cp:coreProperties>
</file>